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<sst xmlns="http://schemas.openxmlformats.org/spreadsheetml/2006/main" count="40" uniqueCount="40">
  <si>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KOLMÅRDENS VÄGFÖRENING</t>
  </si>
  <si>
    <t>BALANSRÄKNING</t>
  </si>
  <si>
    <t>TILLGÅNGAR</t>
  </si>
  <si>
    <t>Omsättningstillgångar</t>
  </si>
  <si>
    <t>Plusgiro, bank</t>
  </si>
  <si>
    <t>Upplupna intäkter</t>
  </si>
  <si>
    <t>Summa tillgångar</t>
  </si>
  <si>
    <t>SKULDER</t>
  </si>
  <si>
    <t>Kortfristiga skulder</t>
  </si>
  <si>
    <t>Upplupna kostnader</t>
  </si>
  <si>
    <t>Summa kostfristiga skulder</t>
  </si>
  <si>
    <t>EGET KAPITAL</t>
  </si>
  <si>
    <t>Underhålls-förnyelsefond</t>
  </si>
  <si>
    <t>Balanserat resultat</t>
  </si>
  <si>
    <t>Årets resultat</t>
  </si>
  <si>
    <t>Summa skulder och eget kapital</t>
  </si>
  <si>
    <t>RESULTATRÄKING</t>
  </si>
  <si>
    <t>INTÄKTER</t>
  </si>
  <si>
    <t>Vägavgifter</t>
  </si>
  <si>
    <t>Statsbidrag</t>
  </si>
  <si>
    <t>Kommunbidrag</t>
  </si>
  <si>
    <t>Ränteintäkter</t>
  </si>
  <si>
    <t>Summa inäkter</t>
  </si>
  <si>
    <t>KOSTNADER</t>
  </si>
  <si>
    <t>Barmarksunderhåll</t>
  </si>
  <si>
    <t>Vinterväghållning</t>
  </si>
  <si>
    <t>Asfaltsunderhåll</t>
  </si>
  <si>
    <t>Administrativa kostnader</t>
  </si>
  <si>
    <t>Arvoden</t>
  </si>
  <si>
    <t>Sociala kostnader</t>
  </si>
  <si>
    <t>Milersättning</t>
  </si>
  <si>
    <t>Övriga kostnader</t>
  </si>
  <si>
    <t>Avsättning underhålls-förnyelsefond</t>
  </si>
  <si>
    <t>ÅRETS RESULTAT</t>
  </si>
  <si>
    <t>Kolmårdens Vägförening</t>
  </si>
  <si>
    <t>Ola Lindgren</t>
  </si>
  <si>
    <t xml:space="preserve">Nyanläggning </t>
  </si>
  <si>
    <t>Fordringar</t>
  </si>
  <si>
    <t>Övriga kortfristiga skulder</t>
  </si>
  <si>
    <t>Kolmården i september 2013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</si>
</sst>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  <col min="12" max="12" width="10.140625" style="0" bestFit="1" customWidth="1"/>
  </cols>
  <sheetData>
    <row r="1" spans="1:7" ht="18">
      <c r="A1" s="1" t="s">
        <v>0</v>
      </c>
      <c r="F1" s="10"/>
      <c r="G1" s="10"/>
    </row>
    <row r="2" ht="8.25" customHeight="1"/>
    <row r="3" spans="1:12" ht="15.75">
      <c r="A3" s="2" t="s">
        <v>1</v>
      </c>
      <c r="F3" s="3">
        <v>41517</v>
      </c>
      <c r="H3" s="3">
        <v>41152</v>
      </c>
      <c r="L3" s="3"/>
    </row>
    <row r="4" ht="9" customHeight="1"/>
    <row r="5" ht="12.75">
      <c r="A5" s="4" t="s">
        <v>2</v>
      </c>
    </row>
    <row r="6" ht="12.75">
      <c r="A6" s="4" t="s">
        <v>3</v>
      </c>
    </row>
    <row r="7" spans="1:8" ht="12.75">
      <c r="A7" t="s">
        <v>4</v>
      </c>
      <c r="F7" s="9">
        <v>1187809.93</v>
      </c>
      <c r="H7">
        <v>1933019</v>
      </c>
    </row>
    <row r="8" spans="1:8" ht="12.75">
      <c r="A8" t="s">
        <v>37</v>
      </c>
      <c r="F8">
        <f>11562+4</f>
        <v>11566</v>
      </c>
      <c r="H8">
        <v>3004</v>
      </c>
    </row>
    <row r="9" spans="1:12" ht="12.75">
      <c r="A9" t="s">
        <v>5</v>
      </c>
      <c r="F9" s="7">
        <f>1011.55</f>
        <v>1011.55</v>
      </c>
      <c r="H9" s="5">
        <v>1637</v>
      </c>
      <c r="L9" s="8"/>
    </row>
    <row r="10" spans="1:8" ht="12.75">
      <c r="A10" s="4" t="s">
        <v>6</v>
      </c>
      <c r="F10" s="9">
        <f>SUM(F7:F9)</f>
        <v>1200387.48</v>
      </c>
      <c r="H10">
        <f>SUM(H7:H9)</f>
        <v>1937660</v>
      </c>
    </row>
    <row r="11" ht="11.25" customHeight="1"/>
    <row r="12" ht="12.75">
      <c r="A12" s="4" t="s">
        <v>7</v>
      </c>
    </row>
    <row r="13" ht="12.75">
      <c r="A13" s="4" t="s">
        <v>8</v>
      </c>
    </row>
    <row r="14" spans="1:8" ht="12.75">
      <c r="A14" s="6" t="s">
        <v>38</v>
      </c>
      <c r="F14">
        <v>0</v>
      </c>
      <c r="H14">
        <v>-260</v>
      </c>
    </row>
    <row r="15" spans="1:12" ht="12.75">
      <c r="A15" s="6" t="s">
        <v>9</v>
      </c>
      <c r="F15" s="5">
        <v>-507275</v>
      </c>
      <c r="H15" s="5">
        <v>-326888</v>
      </c>
      <c r="L15" s="8"/>
    </row>
    <row r="16" spans="1:12" ht="12.75">
      <c r="A16" s="4" t="s">
        <v>10</v>
      </c>
      <c r="F16" s="6">
        <f>SUM(F14:F15)</f>
        <v>-507275</v>
      </c>
      <c r="G16" s="6"/>
      <c r="H16" s="6">
        <f>SUM(H14:H15)</f>
        <v>-327148</v>
      </c>
      <c r="L16" s="6"/>
    </row>
    <row r="18" ht="12.75">
      <c r="A18" s="4" t="s">
        <v>11</v>
      </c>
    </row>
    <row r="19" spans="1:8" ht="12.75">
      <c r="A19" t="s">
        <v>12</v>
      </c>
      <c r="F19">
        <v>-280000</v>
      </c>
      <c r="H19">
        <v>-260000</v>
      </c>
    </row>
    <row r="20" spans="1:8" ht="12.75">
      <c r="A20" s="6" t="s">
        <v>13</v>
      </c>
      <c r="F20">
        <v>-1350512.38</v>
      </c>
      <c r="H20">
        <v>-663050</v>
      </c>
    </row>
    <row r="21" spans="1:12" ht="12.75">
      <c r="A21" s="6" t="s">
        <v>14</v>
      </c>
      <c r="F21" s="7">
        <v>937399.9</v>
      </c>
      <c r="H21" s="7">
        <v>-687462</v>
      </c>
      <c r="L21" s="8"/>
    </row>
    <row r="22" spans="6:8" ht="12.75">
      <c r="F22" s="9">
        <f>SUM(F19:F21)</f>
        <v>-693112.4799999999</v>
      </c>
      <c r="H22">
        <f>SUM(H19:H21)</f>
        <v>-1610512</v>
      </c>
    </row>
    <row r="24" spans="1:8" ht="12.75">
      <c r="A24" s="4" t="s">
        <v>15</v>
      </c>
      <c r="F24">
        <f>F16+F22</f>
        <v>-1200387.48</v>
      </c>
      <c r="H24">
        <f>H16+H22</f>
        <v>-1937660</v>
      </c>
    </row>
    <row r="25" ht="14.25" customHeight="1"/>
    <row r="26" spans="1:2" ht="15.75">
      <c r="A26" s="2" t="s">
        <v>16</v>
      </c>
      <c r="B26" s="2"/>
    </row>
    <row r="28" ht="12.75">
      <c r="A28" s="4" t="s">
        <v>17</v>
      </c>
    </row>
    <row r="29" spans="1:8" ht="12.75">
      <c r="A29" t="s">
        <v>18</v>
      </c>
      <c r="F29" s="9">
        <v>1752347.5</v>
      </c>
      <c r="H29">
        <v>1740439</v>
      </c>
    </row>
    <row r="30" spans="1:8" ht="12.75">
      <c r="A30" t="s">
        <v>19</v>
      </c>
      <c r="F30">
        <v>83183</v>
      </c>
      <c r="H30">
        <v>81554</v>
      </c>
    </row>
    <row r="31" spans="1:8" ht="12.75">
      <c r="A31" t="s">
        <v>20</v>
      </c>
      <c r="F31" s="9">
        <f>283437+2.71</f>
        <v>283439.71</v>
      </c>
      <c r="H31">
        <v>282070</v>
      </c>
    </row>
    <row r="32" spans="1:12" ht="12.75">
      <c r="A32" t="s">
        <v>21</v>
      </c>
      <c r="F32" s="7">
        <v>1386.27</v>
      </c>
      <c r="H32" s="5">
        <v>1672</v>
      </c>
      <c r="L32" s="8"/>
    </row>
    <row r="33" spans="1:8" ht="12.75">
      <c r="A33" s="4" t="s">
        <v>22</v>
      </c>
      <c r="F33" s="9">
        <f>SUM(F29:F32)</f>
        <v>2120356.48</v>
      </c>
      <c r="H33">
        <f>SUM(H29:H32)</f>
        <v>2105735</v>
      </c>
    </row>
    <row r="35" ht="12.75">
      <c r="A35" s="4" t="s">
        <v>23</v>
      </c>
    </row>
    <row r="36" spans="1:8" ht="12.75">
      <c r="A36" t="s">
        <v>24</v>
      </c>
      <c r="F36" s="9">
        <v>-489559.88</v>
      </c>
      <c r="H36">
        <v>-280111</v>
      </c>
    </row>
    <row r="37" spans="1:8" ht="12.75">
      <c r="A37" s="6" t="s">
        <v>25</v>
      </c>
      <c r="F37">
        <v>-833333</v>
      </c>
      <c r="H37">
        <v>-404038</v>
      </c>
    </row>
    <row r="38" spans="1:8" ht="12.75">
      <c r="A38" s="6" t="s">
        <v>26</v>
      </c>
      <c r="F38">
        <v>-1514863</v>
      </c>
      <c r="H38">
        <v>-489375</v>
      </c>
    </row>
    <row r="39" spans="1:8" ht="12.75">
      <c r="A39" s="6" t="s">
        <v>36</v>
      </c>
      <c r="F39">
        <v>0</v>
      </c>
      <c r="H39">
        <v>0</v>
      </c>
    </row>
    <row r="40" spans="1:8" ht="12.75">
      <c r="A40" s="6" t="s">
        <v>27</v>
      </c>
      <c r="F40" s="9">
        <f>-11154-16199.5-4147.29-2625</f>
        <v>-34125.79</v>
      </c>
      <c r="H40">
        <f>-9626-2003-3317-3564-34382+177</f>
        <v>-52715</v>
      </c>
    </row>
    <row r="41" spans="1:8" ht="12.75">
      <c r="A41" s="6" t="s">
        <v>28</v>
      </c>
      <c r="F41">
        <v>-111760</v>
      </c>
      <c r="H41">
        <v>-100200</v>
      </c>
    </row>
    <row r="42" spans="1:8" ht="12.75">
      <c r="A42" s="6" t="s">
        <v>29</v>
      </c>
      <c r="F42" s="9">
        <v>-23465.23</v>
      </c>
      <c r="H42">
        <v>-21359</v>
      </c>
    </row>
    <row r="43" spans="1:8" ht="12.75">
      <c r="A43" s="6" t="s">
        <v>30</v>
      </c>
      <c r="F43" s="9">
        <v>-4559.48</v>
      </c>
      <c r="H43">
        <v>-10218</v>
      </c>
    </row>
    <row r="44" spans="1:8" ht="12.75">
      <c r="A44" s="6" t="s">
        <v>31</v>
      </c>
      <c r="F44" s="9">
        <f>-60215.79+34126</f>
        <v>-26089.79</v>
      </c>
      <c r="H44">
        <f>-92972+52892-177</f>
        <v>-40257</v>
      </c>
    </row>
    <row r="45" spans="1:12" ht="12.75">
      <c r="A45" s="6" t="s">
        <v>32</v>
      </c>
      <c r="F45" s="5">
        <v>-20000</v>
      </c>
      <c r="H45" s="5">
        <v>-20000</v>
      </c>
      <c r="L45" s="8"/>
    </row>
    <row r="46" spans="6:8" ht="12.75">
      <c r="F46">
        <f>SUM(F36:F45)</f>
        <v>-3057756.17</v>
      </c>
      <c r="H46">
        <f>SUM(H36:H45)</f>
        <v>-1418273</v>
      </c>
    </row>
    <row r="47" ht="6.75" customHeight="1"/>
    <row r="48" spans="1:8" ht="12.75">
      <c r="A48" s="4" t="s">
        <v>33</v>
      </c>
      <c r="F48" s="9">
        <f>F33+F46</f>
        <v>-937399.69</v>
      </c>
      <c r="H48">
        <f>H33+H46</f>
        <v>687462</v>
      </c>
    </row>
    <row r="50" ht="12.75">
      <c r="A50" t="s">
        <v>39</v>
      </c>
    </row>
    <row r="51" ht="12.75">
      <c r="A51" t="s">
        <v>34</v>
      </c>
    </row>
    <row r="54" ht="12.75">
      <c r="A54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Lindgren</dc:creator>
  <cp:keywords/>
  <dc:description/>
  <cp:lastModifiedBy>340860olli_euro</cp:lastModifiedBy>
  <cp:lastPrinted>2013-09-13T13:36:12Z</cp:lastPrinted>
  <dcterms:created xsi:type="dcterms:W3CDTF">2007-09-23T19:57:50Z</dcterms:created>
  <dcterms:modified xsi:type="dcterms:W3CDTF">2013-10-10T18:47:14Z</dcterms:modified>
  <cp:category/>
  <cp:version/>
  <cp:contentType/>
  <cp:contentStatus/>
</cp:coreProperties>
</file>